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2455" windowHeight="9510"/>
  </bookViews>
  <sheets>
    <sheet name="8월" sheetId="4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8" i="4"/>
  <c r="E8" s="1"/>
  <c r="C9"/>
  <c r="C7" s="1"/>
  <c r="E9"/>
  <c r="F9" s="1"/>
  <c r="C11"/>
  <c r="C10" s="1"/>
  <c r="E10" s="1"/>
  <c r="F10" s="1"/>
  <c r="C12"/>
  <c r="E12" s="1"/>
  <c r="C13"/>
  <c r="E13"/>
  <c r="F13" s="1"/>
  <c r="C14"/>
  <c r="D14"/>
  <c r="G14" s="1"/>
  <c r="E14"/>
  <c r="F14"/>
  <c r="F12" l="1"/>
  <c r="D12"/>
  <c r="G12" s="1"/>
  <c r="F8"/>
  <c r="D8" s="1"/>
  <c r="C6"/>
  <c r="E7"/>
  <c r="E11"/>
  <c r="D13"/>
  <c r="G13" s="1"/>
  <c r="D9"/>
  <c r="G9" s="1"/>
  <c r="D7" l="1"/>
  <c r="G8"/>
  <c r="G7" s="1"/>
  <c r="E6"/>
  <c r="F7"/>
  <c r="F6" s="1"/>
  <c r="F11"/>
  <c r="D11" s="1"/>
  <c r="D10" l="1"/>
  <c r="G11"/>
  <c r="G10" s="1"/>
  <c r="G6" s="1"/>
  <c r="D6"/>
</calcChain>
</file>

<file path=xl/sharedStrings.xml><?xml version="1.0" encoding="utf-8"?>
<sst xmlns="http://schemas.openxmlformats.org/spreadsheetml/2006/main" count="45" uniqueCount="39">
  <si>
    <t xml:space="preserve">                    ▷  주민세 - 소득세에서 10%공제</t>
    <phoneticPr fontId="4" type="noConversion"/>
  </si>
  <si>
    <t xml:space="preserve">                    ▷  소득세 - 총 지급액에서 사업소득으로 3% 공제</t>
    <phoneticPr fontId="4" type="noConversion"/>
  </si>
  <si>
    <t xml:space="preserve"> ◆  산출내역 : 수당 (요가교실 및 중국어교실 : 25,000원 * 출강일수(일), 노래교실 및 풍물교실 : 50,000원 * 출강일수(일))</t>
    <phoneticPr fontId="4" type="noConversion"/>
  </si>
  <si>
    <t>1,8,22,29</t>
    <phoneticPr fontId="4" type="noConversion"/>
  </si>
  <si>
    <t>노래교실</t>
    <phoneticPr fontId="4" type="noConversion"/>
  </si>
  <si>
    <t>4,11,18,25</t>
    <phoneticPr fontId="4" type="noConversion"/>
  </si>
  <si>
    <t>풍물교실</t>
    <phoneticPr fontId="4" type="noConversion"/>
  </si>
  <si>
    <t>4,7,11,14,18,21,25,28</t>
    <phoneticPr fontId="4" type="noConversion"/>
  </si>
  <si>
    <t>요가교실(2부)</t>
    <phoneticPr fontId="4" type="noConversion"/>
  </si>
  <si>
    <t>요가교실(1부)</t>
    <phoneticPr fontId="4" type="noConversion"/>
  </si>
  <si>
    <t>요가교실
(소계)</t>
    <phoneticPr fontId="4" type="noConversion"/>
  </si>
  <si>
    <t>7,14,21,28</t>
    <phoneticPr fontId="4" type="noConversion"/>
  </si>
  <si>
    <t>중국어중급반</t>
    <phoneticPr fontId="4" type="noConversion"/>
  </si>
  <si>
    <t>중국어초급반</t>
    <phoneticPr fontId="4" type="noConversion"/>
  </si>
  <si>
    <t>중국어 교실
(소계)</t>
    <phoneticPr fontId="4" type="noConversion"/>
  </si>
  <si>
    <t>합           계</t>
    <phoneticPr fontId="4" type="noConversion"/>
  </si>
  <si>
    <t>주민세</t>
    <phoneticPr fontId="4" type="noConversion"/>
  </si>
  <si>
    <t>소득세</t>
    <phoneticPr fontId="4" type="noConversion"/>
  </si>
  <si>
    <t>계</t>
    <phoneticPr fontId="4" type="noConversion"/>
  </si>
  <si>
    <t>실수령액</t>
    <phoneticPr fontId="4" type="noConversion"/>
  </si>
  <si>
    <t>공        제       액</t>
    <phoneticPr fontId="4" type="noConversion"/>
  </si>
  <si>
    <t>총지급액</t>
    <phoneticPr fontId="4" type="noConversion"/>
  </si>
  <si>
    <t>비 고</t>
    <phoneticPr fontId="4" type="noConversion"/>
  </si>
  <si>
    <t>계좌번호</t>
    <phoneticPr fontId="4" type="noConversion"/>
  </si>
  <si>
    <t>출강일자</t>
    <phoneticPr fontId="4" type="noConversion"/>
  </si>
  <si>
    <t>출강
일수</t>
    <phoneticPr fontId="4" type="noConversion"/>
  </si>
  <si>
    <t>지         급        액</t>
    <phoneticPr fontId="4" type="noConversion"/>
  </si>
  <si>
    <t>강사명</t>
    <phoneticPr fontId="4" type="noConversion"/>
  </si>
  <si>
    <t>프로그램명</t>
    <phoneticPr fontId="4" type="noConversion"/>
  </si>
  <si>
    <t>(단위 : 원)</t>
    <phoneticPr fontId="4" type="noConversion"/>
  </si>
  <si>
    <t>2014년도 8월 프로그램운영 강사수당 지급내역</t>
    <phoneticPr fontId="4" type="noConversion"/>
  </si>
  <si>
    <t>허*숙</t>
    <phoneticPr fontId="4" type="noConversion"/>
  </si>
  <si>
    <t>남*란</t>
    <phoneticPr fontId="4" type="noConversion"/>
  </si>
  <si>
    <t>김*의</t>
    <phoneticPr fontId="4" type="noConversion"/>
  </si>
  <si>
    <t>박*숙</t>
    <phoneticPr fontId="4" type="noConversion"/>
  </si>
  <si>
    <t>국민은행
594801-01-******</t>
    <phoneticPr fontId="4" type="noConversion"/>
  </si>
  <si>
    <t>농협
130056-52-******</t>
    <phoneticPr fontId="2" type="noConversion"/>
  </si>
  <si>
    <t>농협
152-12-******</t>
    <phoneticPr fontId="4" type="noConversion"/>
  </si>
  <si>
    <t>국민은행
641302-01-******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</si>
</sst>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b/>
      <sz val="20"/>
      <name val="돋움"/>
      <family val="3"/>
      <charset val="129"/>
    </font>
    <font>
      <b/>
      <sz val="20"/>
      <color indexed="9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Border="1" applyAlignment="1">
      <alignment horizontal="center" vertical="center"/>
    </xf>
    <xf numFmtId="41" fontId="1" fillId="0" borderId="0" xfId="1" applyNumberForma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1" fontId="5" fillId="3" borderId="2" xfId="3" applyFont="1" applyFill="1" applyBorder="1" applyAlignment="1">
      <alignment horizontal="center" vertical="center"/>
    </xf>
    <xf numFmtId="41" fontId="6" fillId="2" borderId="2" xfId="3" applyFont="1" applyFill="1" applyBorder="1" applyAlignment="1">
      <alignment horizontal="center" vertical="center"/>
    </xf>
    <xf numFmtId="41" fontId="6" fillId="2" borderId="2" xfId="3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41" fontId="5" fillId="3" borderId="5" xfId="3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41" fontId="5" fillId="3" borderId="9" xfId="3" applyFont="1" applyFill="1" applyBorder="1" applyAlignment="1">
      <alignment horizontal="center" vertical="center"/>
    </xf>
    <xf numFmtId="41" fontId="5" fillId="0" borderId="2" xfId="3" applyFont="1" applyFill="1" applyBorder="1" applyAlignment="1">
      <alignment horizontal="center" vertical="center"/>
    </xf>
    <xf numFmtId="41" fontId="5" fillId="0" borderId="2" xfId="3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wrapText="1"/>
    </xf>
    <xf numFmtId="41" fontId="5" fillId="0" borderId="9" xfId="3" applyFont="1" applyFill="1" applyBorder="1" applyAlignment="1">
      <alignment horizontal="center" vertical="center"/>
    </xf>
    <xf numFmtId="41" fontId="5" fillId="0" borderId="9" xfId="3" applyFont="1" applyFill="1" applyBorder="1" applyAlignment="1">
      <alignment horizontal="center" vertical="center" shrinkToFit="1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1" fontId="6" fillId="3" borderId="2" xfId="3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" fillId="4" borderId="11" xfId="1" applyFont="1" applyFill="1" applyBorder="1" applyAlignment="1">
      <alignment horizontal="center" vertical="center"/>
    </xf>
    <xf numFmtId="0" fontId="1" fillId="4" borderId="12" xfId="1" applyFont="1" applyFill="1" applyBorder="1" applyAlignment="1">
      <alignment horizontal="center" vertical="center"/>
    </xf>
    <xf numFmtId="41" fontId="7" fillId="3" borderId="12" xfId="3" applyFont="1" applyFill="1" applyBorder="1" applyAlignment="1">
      <alignment horizontal="center" vertical="center"/>
    </xf>
    <xf numFmtId="176" fontId="7" fillId="4" borderId="12" xfId="3" applyNumberFormat="1" applyFont="1" applyFill="1" applyBorder="1" applyAlignment="1">
      <alignment horizontal="center" vertical="center" shrinkToFit="1"/>
    </xf>
    <xf numFmtId="0" fontId="1" fillId="4" borderId="13" xfId="1" applyFont="1" applyFill="1" applyBorder="1" applyAlignment="1">
      <alignment horizontal="center" vertical="center"/>
    </xf>
    <xf numFmtId="0" fontId="6" fillId="5" borderId="14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 shrinkToFit="1"/>
    </xf>
    <xf numFmtId="0" fontId="6" fillId="5" borderId="16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 shrinkToFit="1"/>
    </xf>
    <xf numFmtId="0" fontId="6" fillId="5" borderId="3" xfId="1" applyFont="1" applyFill="1" applyBorder="1" applyAlignment="1">
      <alignment horizontal="center" vertical="center"/>
    </xf>
    <xf numFmtId="0" fontId="6" fillId="5" borderId="17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/>
    </xf>
    <xf numFmtId="0" fontId="1" fillId="0" borderId="0" xfId="1" applyFont="1" applyBorder="1" applyAlignment="1"/>
    <xf numFmtId="0" fontId="1" fillId="0" borderId="0" xfId="1" applyFont="1" applyBorder="1" applyAlignment="1">
      <alignment horizontal="right"/>
    </xf>
    <xf numFmtId="0" fontId="8" fillId="0" borderId="0" xfId="1" applyFont="1" applyAlignment="1">
      <alignment horizontal="center" vertical="center"/>
    </xf>
    <xf numFmtId="0" fontId="9" fillId="6" borderId="20" xfId="1" applyFont="1" applyFill="1" applyBorder="1" applyAlignment="1">
      <alignment horizontal="center" vertical="center"/>
    </xf>
    <xf numFmtId="0" fontId="9" fillId="6" borderId="21" xfId="1" applyFont="1" applyFill="1" applyBorder="1" applyAlignment="1">
      <alignment horizontal="center" vertical="center"/>
    </xf>
    <xf numFmtId="0" fontId="9" fillId="6" borderId="22" xfId="1" applyFont="1" applyFill="1" applyBorder="1" applyAlignment="1">
      <alignment horizontal="center" vertical="center"/>
    </xf>
  </cellXfs>
  <cellStyles count="4">
    <cellStyle name="쉼표 [0] 2" xfId="3"/>
    <cellStyle name="표준" xfId="0" builtinId="0"/>
    <cellStyle name="표준 2" xfId="1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20</xdr:row>
      <xdr:rowOff>47625</xdr:rowOff>
    </xdr:from>
    <xdr:to>
      <xdr:col>2</xdr:col>
      <xdr:colOff>828675</xdr:colOff>
      <xdr:row>21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0" y="36671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D11" sqref="D11"/>
    </sheetView>
  </sheetViews>
  <sheetFormatPr defaultRowHeight="13.5"/>
  <cols>
    <col min="1" max="1" width="13.625" style="1" customWidth="1"/>
    <col min="2" max="2" width="9" style="1"/>
    <col min="3" max="3" width="14.875" style="1" customWidth="1"/>
    <col min="4" max="4" width="12.375" style="2" bestFit="1" customWidth="1"/>
    <col min="5" max="6" width="9.25" style="2" customWidth="1"/>
    <col min="7" max="7" width="11.875" style="1" customWidth="1"/>
    <col min="8" max="8" width="5.625" style="1" customWidth="1"/>
    <col min="9" max="9" width="15.5" style="1" customWidth="1"/>
    <col min="10" max="10" width="18.75" style="1" customWidth="1"/>
    <col min="11" max="11" width="13.5" style="1" customWidth="1"/>
    <col min="12" max="12" width="11.125" style="1" bestFit="1" customWidth="1"/>
    <col min="13" max="16384" width="9" style="1"/>
  </cols>
  <sheetData>
    <row r="1" spans="1:12" s="54" customFormat="1" ht="45.75" customHeight="1" thickBot="1">
      <c r="A1" s="57" t="s">
        <v>30</v>
      </c>
      <c r="B1" s="56"/>
      <c r="C1" s="56"/>
      <c r="D1" s="56"/>
      <c r="E1" s="56"/>
      <c r="F1" s="56"/>
      <c r="G1" s="56"/>
      <c r="H1" s="56"/>
      <c r="I1" s="56"/>
      <c r="J1" s="56"/>
      <c r="K1" s="55"/>
    </row>
    <row r="2" spans="1:12" ht="16.5" customHeight="1" thickBot="1">
      <c r="J2" s="53" t="s">
        <v>29</v>
      </c>
      <c r="K2" s="52"/>
    </row>
    <row r="3" spans="1:12" ht="20.25" customHeight="1">
      <c r="A3" s="51" t="s">
        <v>28</v>
      </c>
      <c r="B3" s="49" t="s">
        <v>27</v>
      </c>
      <c r="C3" s="49" t="s">
        <v>26</v>
      </c>
      <c r="D3" s="49"/>
      <c r="E3" s="49"/>
      <c r="F3" s="49"/>
      <c r="G3" s="49"/>
      <c r="H3" s="50" t="s">
        <v>25</v>
      </c>
      <c r="I3" s="49" t="s">
        <v>24</v>
      </c>
      <c r="J3" s="49" t="s">
        <v>23</v>
      </c>
      <c r="K3" s="48" t="s">
        <v>22</v>
      </c>
    </row>
    <row r="4" spans="1:12" ht="21" customHeight="1">
      <c r="A4" s="47"/>
      <c r="B4" s="45"/>
      <c r="C4" s="45" t="s">
        <v>21</v>
      </c>
      <c r="D4" s="46" t="s">
        <v>20</v>
      </c>
      <c r="E4" s="46"/>
      <c r="F4" s="46"/>
      <c r="G4" s="45" t="s">
        <v>19</v>
      </c>
      <c r="H4" s="45"/>
      <c r="I4" s="45"/>
      <c r="J4" s="45"/>
      <c r="K4" s="44"/>
    </row>
    <row r="5" spans="1:12" ht="21.75" customHeight="1" thickBot="1">
      <c r="A5" s="43"/>
      <c r="B5" s="41"/>
      <c r="C5" s="41"/>
      <c r="D5" s="42" t="s">
        <v>18</v>
      </c>
      <c r="E5" s="42" t="s">
        <v>17</v>
      </c>
      <c r="F5" s="42" t="s">
        <v>16</v>
      </c>
      <c r="G5" s="41"/>
      <c r="H5" s="41"/>
      <c r="I5" s="41"/>
      <c r="J5" s="41"/>
      <c r="K5" s="40"/>
    </row>
    <row r="6" spans="1:12" ht="38.25" customHeight="1">
      <c r="A6" s="39" t="s">
        <v>15</v>
      </c>
      <c r="B6" s="36"/>
      <c r="C6" s="38">
        <f>SUM(C7+C10+C13+C14)</f>
        <v>1000000</v>
      </c>
      <c r="D6" s="38">
        <f>SUM(D7+D10+D13+D14)</f>
        <v>33000</v>
      </c>
      <c r="E6" s="38">
        <f>SUM(E7+E10+E13+E14)</f>
        <v>30000</v>
      </c>
      <c r="F6" s="38">
        <f>SUM(F7+F10+F13+F14)</f>
        <v>3000</v>
      </c>
      <c r="G6" s="38">
        <f>SUM(G7+G10+G13+G14)</f>
        <v>967000</v>
      </c>
      <c r="H6" s="37"/>
      <c r="I6" s="36"/>
      <c r="J6" s="36"/>
      <c r="K6" s="35"/>
    </row>
    <row r="7" spans="1:12" ht="38.25" customHeight="1">
      <c r="A7" s="34" t="s">
        <v>14</v>
      </c>
      <c r="B7" s="13" t="s">
        <v>31</v>
      </c>
      <c r="C7" s="11">
        <f>SUM(C8:C9)</f>
        <v>200000</v>
      </c>
      <c r="D7" s="12">
        <f>SUM(D8:D9)</f>
        <v>6600</v>
      </c>
      <c r="E7" s="12">
        <f>C7*3%</f>
        <v>6000</v>
      </c>
      <c r="F7" s="12">
        <f>E7*10%</f>
        <v>600</v>
      </c>
      <c r="G7" s="11">
        <f>SUM(G8:G9)</f>
        <v>193400</v>
      </c>
      <c r="H7" s="33"/>
      <c r="I7" s="32"/>
      <c r="J7" s="8" t="s">
        <v>35</v>
      </c>
      <c r="K7" s="7"/>
    </row>
    <row r="8" spans="1:12" ht="41.25" customHeight="1">
      <c r="A8" s="31" t="s">
        <v>13</v>
      </c>
      <c r="B8" s="30" t="s">
        <v>31</v>
      </c>
      <c r="C8" s="28">
        <f>H8*25000</f>
        <v>100000</v>
      </c>
      <c r="D8" s="29">
        <f>E8+F8</f>
        <v>3300</v>
      </c>
      <c r="E8" s="29">
        <f>C8*3%</f>
        <v>3000</v>
      </c>
      <c r="F8" s="29">
        <f>E8*10%</f>
        <v>300</v>
      </c>
      <c r="G8" s="28">
        <f>C8-D8</f>
        <v>96700</v>
      </c>
      <c r="H8" s="24">
        <v>4</v>
      </c>
      <c r="I8" s="23" t="s">
        <v>11</v>
      </c>
      <c r="J8" s="22"/>
      <c r="K8" s="21"/>
      <c r="L8" s="6"/>
    </row>
    <row r="9" spans="1:12" ht="41.25" customHeight="1">
      <c r="A9" s="27" t="s">
        <v>12</v>
      </c>
      <c r="B9" s="30" t="s">
        <v>31</v>
      </c>
      <c r="C9" s="25">
        <f>H9*25000</f>
        <v>100000</v>
      </c>
      <c r="D9" s="26">
        <f>E9+F9</f>
        <v>3300</v>
      </c>
      <c r="E9" s="26">
        <f>C9*3%</f>
        <v>3000</v>
      </c>
      <c r="F9" s="26">
        <f>E9*10%</f>
        <v>300</v>
      </c>
      <c r="G9" s="25">
        <f>C9-D9</f>
        <v>96700</v>
      </c>
      <c r="H9" s="24">
        <v>4</v>
      </c>
      <c r="I9" s="23" t="s">
        <v>11</v>
      </c>
      <c r="J9" s="22"/>
      <c r="K9" s="21"/>
      <c r="L9" s="6"/>
    </row>
    <row r="10" spans="1:12" ht="38.25" customHeight="1">
      <c r="A10" s="34" t="s">
        <v>10</v>
      </c>
      <c r="B10" s="13" t="s">
        <v>32</v>
      </c>
      <c r="C10" s="11">
        <f>SUM(C11:C12)</f>
        <v>400000</v>
      </c>
      <c r="D10" s="12">
        <f>SUM(D11:D12)</f>
        <v>13200</v>
      </c>
      <c r="E10" s="12">
        <f>C10*3%</f>
        <v>12000</v>
      </c>
      <c r="F10" s="12">
        <f>E10*10%</f>
        <v>1200</v>
      </c>
      <c r="G10" s="11">
        <f>SUM(G11:G12)</f>
        <v>386800</v>
      </c>
      <c r="H10" s="33"/>
      <c r="I10" s="32"/>
      <c r="J10" s="8" t="s">
        <v>36</v>
      </c>
      <c r="K10" s="7"/>
    </row>
    <row r="11" spans="1:12" ht="41.25" customHeight="1">
      <c r="A11" s="31" t="s">
        <v>9</v>
      </c>
      <c r="B11" s="30" t="s">
        <v>32</v>
      </c>
      <c r="C11" s="28">
        <f>H11*25000</f>
        <v>200000</v>
      </c>
      <c r="D11" s="29">
        <f>E11+F11</f>
        <v>6600</v>
      </c>
      <c r="E11" s="29">
        <f>C11*3%</f>
        <v>6000</v>
      </c>
      <c r="F11" s="29">
        <f>E11*10%</f>
        <v>600</v>
      </c>
      <c r="G11" s="28">
        <f>C11-D11</f>
        <v>193400</v>
      </c>
      <c r="H11" s="24">
        <v>8</v>
      </c>
      <c r="I11" s="23" t="s">
        <v>7</v>
      </c>
      <c r="J11" s="22"/>
      <c r="K11" s="21"/>
      <c r="L11" s="6"/>
    </row>
    <row r="12" spans="1:12" ht="41.25" customHeight="1">
      <c r="A12" s="27" t="s">
        <v>8</v>
      </c>
      <c r="B12" s="30" t="s">
        <v>32</v>
      </c>
      <c r="C12" s="25">
        <f>H12*25000</f>
        <v>200000</v>
      </c>
      <c r="D12" s="26">
        <f>E12+F12</f>
        <v>6600</v>
      </c>
      <c r="E12" s="26">
        <f>C12*3%</f>
        <v>6000</v>
      </c>
      <c r="F12" s="26">
        <f>E12*10%</f>
        <v>600</v>
      </c>
      <c r="G12" s="25">
        <f>C12-D12</f>
        <v>193400</v>
      </c>
      <c r="H12" s="24">
        <v>8</v>
      </c>
      <c r="I12" s="23" t="s">
        <v>7</v>
      </c>
      <c r="J12" s="22"/>
      <c r="K12" s="21"/>
      <c r="L12" s="6"/>
    </row>
    <row r="13" spans="1:12" ht="38.25" customHeight="1">
      <c r="A13" s="20" t="s">
        <v>6</v>
      </c>
      <c r="B13" s="19" t="s">
        <v>33</v>
      </c>
      <c r="C13" s="11">
        <f>H13*50000</f>
        <v>200000</v>
      </c>
      <c r="D13" s="12">
        <f>E13+F13</f>
        <v>6600</v>
      </c>
      <c r="E13" s="12">
        <f>C13*3%</f>
        <v>6000</v>
      </c>
      <c r="F13" s="12">
        <f>E13*10%</f>
        <v>600</v>
      </c>
      <c r="G13" s="11">
        <f>C13-D13</f>
        <v>193400</v>
      </c>
      <c r="H13" s="18">
        <v>4</v>
      </c>
      <c r="I13" s="17" t="s">
        <v>5</v>
      </c>
      <c r="J13" s="16" t="s">
        <v>37</v>
      </c>
      <c r="K13" s="15"/>
      <c r="L13" s="6"/>
    </row>
    <row r="14" spans="1:12" ht="38.25" customHeight="1">
      <c r="A14" s="14" t="s">
        <v>4</v>
      </c>
      <c r="B14" s="13" t="s">
        <v>34</v>
      </c>
      <c r="C14" s="11">
        <f>H14*50000</f>
        <v>200000</v>
      </c>
      <c r="D14" s="12">
        <f>E14+F14</f>
        <v>6600</v>
      </c>
      <c r="E14" s="12">
        <f>C14*3%</f>
        <v>6000</v>
      </c>
      <c r="F14" s="12">
        <f>E14*10%</f>
        <v>600</v>
      </c>
      <c r="G14" s="11">
        <f>C14-D14</f>
        <v>193400</v>
      </c>
      <c r="H14" s="10">
        <v>4</v>
      </c>
      <c r="I14" s="9" t="s">
        <v>3</v>
      </c>
      <c r="J14" s="8" t="s">
        <v>38</v>
      </c>
      <c r="K14" s="7"/>
      <c r="L14" s="6"/>
    </row>
    <row r="15" spans="1:12">
      <c r="A15" s="5"/>
    </row>
    <row r="16" spans="1:12" s="3" customFormat="1" ht="21" customHeight="1">
      <c r="A16" s="4" t="s">
        <v>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3" customFormat="1" ht="21" customHeight="1">
      <c r="A17" s="4" t="s">
        <v>1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3" customFormat="1" ht="21" customHeight="1">
      <c r="A18" s="4" t="s">
        <v>0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3" customFormat="1" ht="2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mergeCells count="16">
    <mergeCell ref="D4:F4"/>
    <mergeCell ref="G4:G5"/>
    <mergeCell ref="A16:K16"/>
    <mergeCell ref="A17:K17"/>
    <mergeCell ref="A18:K18"/>
    <mergeCell ref="A19:K19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8월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2014-09-18T01:54:26Z</dcterms:created>
  <dcterms:modified xsi:type="dcterms:W3CDTF">2014-09-18T01:55:54Z</dcterms:modified>
</cp:coreProperties>
</file>